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 Perucho\Desktop\"/>
    </mc:Choice>
  </mc:AlternateContent>
  <xr:revisionPtr revIDLastSave="0" documentId="13_ncr:1_{D99B5E97-5C30-4FD5-B264-19C3C72B42C8}" xr6:coauthVersionLast="47" xr6:coauthVersionMax="47" xr10:uidLastSave="{00000000-0000-0000-0000-000000000000}"/>
  <bookViews>
    <workbookView xWindow="-120" yWindow="-120" windowWidth="29040" windowHeight="15840" xr2:uid="{2084E850-B42B-4542-981B-1C56F3933058}"/>
  </bookViews>
  <sheets>
    <sheet name="ISR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5" i="1" l="1"/>
  <c r="L55" i="1"/>
  <c r="K55" i="1"/>
  <c r="J55" i="1"/>
  <c r="I55" i="1"/>
  <c r="H55" i="1"/>
  <c r="G55" i="1"/>
  <c r="F55" i="1"/>
  <c r="E55" i="1"/>
  <c r="D55" i="1"/>
  <c r="C55" i="1"/>
  <c r="C13" i="1" l="1"/>
  <c r="D13" i="1"/>
  <c r="N55" i="1"/>
  <c r="L13" i="1"/>
  <c r="K13" i="1"/>
  <c r="J13" i="1"/>
  <c r="I13" i="1"/>
  <c r="I58" i="1" s="1"/>
  <c r="H13" i="1"/>
  <c r="H58" i="1" s="1"/>
  <c r="G13" i="1"/>
  <c r="G58" i="1" s="1"/>
  <c r="F13" i="1"/>
  <c r="E13" i="1"/>
  <c r="E58" i="1" s="1"/>
  <c r="N13" i="1"/>
  <c r="K58" i="1" l="1"/>
  <c r="L58" i="1"/>
  <c r="F58" i="1"/>
  <c r="J58" i="1"/>
  <c r="D58" i="1" l="1"/>
  <c r="C58" i="1"/>
  <c r="C60" i="1" s="1"/>
  <c r="C63" i="1" s="1"/>
  <c r="D64" i="1" s="1"/>
  <c r="N58" i="1"/>
  <c r="M13" i="1"/>
  <c r="M58" i="1" s="1"/>
  <c r="D59" i="1" l="1"/>
  <c r="D60" i="1" s="1"/>
  <c r="E59" i="1" s="1"/>
  <c r="E60" i="1" s="1"/>
  <c r="C65" i="1"/>
  <c r="C71" i="1" s="1"/>
  <c r="E63" i="1" l="1"/>
  <c r="F59" i="1"/>
  <c r="F60" i="1" s="1"/>
  <c r="D63" i="1"/>
  <c r="D65" i="1" s="1"/>
  <c r="D71" i="1" s="1"/>
  <c r="F63" i="1" l="1"/>
  <c r="G59" i="1"/>
  <c r="G60" i="1" s="1"/>
  <c r="F64" i="1"/>
  <c r="G64" i="1" s="1"/>
  <c r="E64" i="1"/>
  <c r="E65" i="1" s="1"/>
  <c r="E71" i="1" s="1"/>
  <c r="G63" i="1" l="1"/>
  <c r="H59" i="1"/>
  <c r="H60" i="1" s="1"/>
  <c r="F65" i="1"/>
  <c r="F71" i="1" s="1"/>
  <c r="H63" i="1" l="1"/>
  <c r="I59" i="1"/>
  <c r="I60" i="1" s="1"/>
  <c r="H64" i="1"/>
  <c r="I64" i="1" s="1"/>
  <c r="G65" i="1"/>
  <c r="G71" i="1" s="1"/>
  <c r="I63" i="1" l="1"/>
  <c r="I65" i="1" s="1"/>
  <c r="I71" i="1" s="1"/>
  <c r="J59" i="1"/>
  <c r="J60" i="1" s="1"/>
  <c r="H65" i="1"/>
  <c r="H71" i="1" s="1"/>
  <c r="J63" i="1" l="1"/>
  <c r="K59" i="1"/>
  <c r="K60" i="1" s="1"/>
  <c r="J64" i="1"/>
  <c r="K63" i="1" l="1"/>
  <c r="L59" i="1"/>
  <c r="L60" i="1" s="1"/>
  <c r="K64" i="1"/>
  <c r="J65" i="1"/>
  <c r="J71" i="1" s="1"/>
  <c r="L63" i="1" l="1"/>
  <c r="M59" i="1"/>
  <c r="M60" i="1" s="1"/>
  <c r="K65" i="1"/>
  <c r="K71" i="1" s="1"/>
  <c r="M63" i="1" l="1"/>
  <c r="N59" i="1"/>
  <c r="N60" i="1" s="1"/>
  <c r="N63" i="1" s="1"/>
  <c r="M64" i="1"/>
  <c r="N64" i="1" s="1"/>
  <c r="L65" i="1"/>
  <c r="L71" i="1" s="1"/>
  <c r="N65" i="1" l="1"/>
  <c r="N71" i="1" s="1"/>
  <c r="M65" i="1"/>
  <c r="M71" i="1" s="1"/>
</calcChain>
</file>

<file path=xl/sharedStrings.xml><?xml version="1.0" encoding="utf-8"?>
<sst xmlns="http://schemas.openxmlformats.org/spreadsheetml/2006/main" count="77" uniqueCount="76">
  <si>
    <t>Calculo de los Pagos Provisionales de Impuesto Sobre la Renta</t>
  </si>
  <si>
    <t>cuenta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</si>
  <si>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</si>
  <si>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</si>
  <si>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</si>
  <si>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</si>
  <si>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</si>
  <si>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</si>
  <si>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</si>
  <si>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</si>
  <si>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</si>
  <si>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</si>
  <si>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</si>
  <si>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</si>
  <si>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</si>
  <si>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por Servicios</t>
  </si>
  <si>
    <t>Ingresos por Productos Financieros</t>
  </si>
  <si>
    <t>No identificados</t>
  </si>
  <si>
    <t>Otros Ingresos</t>
  </si>
  <si>
    <t>Total Ingresos</t>
  </si>
  <si>
    <t>Deducciones Autorizadas</t>
  </si>
  <si>
    <t>Costos por Ingresos</t>
  </si>
  <si>
    <t>Sueldos y Salarios</t>
  </si>
  <si>
    <t>Indemnizaciones</t>
  </si>
  <si>
    <t>Aguinaldos</t>
  </si>
  <si>
    <t>Vacaciones</t>
  </si>
  <si>
    <t>Prima Vacacional</t>
  </si>
  <si>
    <t xml:space="preserve">Cuotas Patronales </t>
  </si>
  <si>
    <t xml:space="preserve">Depresiaciones </t>
  </si>
  <si>
    <t>Primas de Seguros</t>
  </si>
  <si>
    <t>Energia Electrica</t>
  </si>
  <si>
    <t>2% al Estado</t>
  </si>
  <si>
    <t xml:space="preserve">Cuotas Patronales Imss </t>
  </si>
  <si>
    <t>R C V</t>
  </si>
  <si>
    <t>Infonavit</t>
  </si>
  <si>
    <t>Papeleria y Utiles de Escritorio</t>
  </si>
  <si>
    <t>Fletes y Acarreos</t>
  </si>
  <si>
    <t xml:space="preserve">Renta de Oficinas y Bodegas </t>
  </si>
  <si>
    <t>Telefonos</t>
  </si>
  <si>
    <t>Mensajeria</t>
  </si>
  <si>
    <t>Gastos de Viaje</t>
  </si>
  <si>
    <t xml:space="preserve">No Deducibles </t>
  </si>
  <si>
    <t xml:space="preserve">Botiquin Primeros Auxilios </t>
  </si>
  <si>
    <t xml:space="preserve">Insumos Para Oficina </t>
  </si>
  <si>
    <t xml:space="preserve">Varios </t>
  </si>
  <si>
    <t>Honorarios</t>
  </si>
  <si>
    <t>Combustibles y lubricantes</t>
  </si>
  <si>
    <t>Mantenimiento de Equipo de Transporte</t>
  </si>
  <si>
    <t xml:space="preserve">Mantenimiento de Oficinas y Bodegas </t>
  </si>
  <si>
    <t>Limpieza</t>
  </si>
  <si>
    <t>Recargos</t>
  </si>
  <si>
    <t xml:space="preserve">Actualizaciones </t>
  </si>
  <si>
    <t xml:space="preserve">Comisiones Bancarias </t>
  </si>
  <si>
    <t>Total deduciones Autorizadas</t>
  </si>
  <si>
    <t>PTU Pagada</t>
  </si>
  <si>
    <t>Utilidad del Periodo</t>
  </si>
  <si>
    <t>Utilidad Acumulada periodo Anterior</t>
  </si>
  <si>
    <t>Base Gravable del Periodo</t>
  </si>
  <si>
    <t xml:space="preserve">Tasa de ISR </t>
  </si>
  <si>
    <t>Isr del Periodo</t>
  </si>
  <si>
    <t>Pagos Provisional Anterior</t>
  </si>
  <si>
    <t>ISR por Pagar</t>
  </si>
  <si>
    <t xml:space="preserve">Subsidio al empleo </t>
  </si>
  <si>
    <t xml:space="preserve">Compensaciones </t>
  </si>
  <si>
    <t xml:space="preserve">Pago realizado con anterioridad </t>
  </si>
  <si>
    <t xml:space="preserve">Actualizaciones y Recargos </t>
  </si>
  <si>
    <t>ISR a Pagar</t>
  </si>
  <si>
    <t xml:space="preserve">Bancos </t>
  </si>
  <si>
    <t xml:space="preserve">Honorarios de Asimilados </t>
  </si>
  <si>
    <t xml:space="preserve">Uniformes </t>
  </si>
  <si>
    <t xml:space="preserve">Deducion de Inversiones </t>
  </si>
  <si>
    <t xml:space="preserve">RÉGIMEN SIMPLIFICADO DE CONFIANZA </t>
  </si>
  <si>
    <t>PAPEL DE TRABAJO DE ISR</t>
  </si>
  <si>
    <t>Ejercicio 2024</t>
  </si>
  <si>
    <t xml:space="preserve">Comision por Apertura de Credito </t>
  </si>
  <si>
    <t xml:space="preserve">Garantia Extendida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</si>
</sst>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1"/>
      <name val="Calibri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4" fontId="3" fillId="0" borderId="0" xfId="1" applyNumberFormat="1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6" xfId="0" applyFont="1" applyBorder="1"/>
    <xf numFmtId="4" fontId="3" fillId="0" borderId="5" xfId="1" applyNumberFormat="1" applyFont="1" applyBorder="1"/>
    <xf numFmtId="43" fontId="3" fillId="0" borderId="6" xfId="1" applyFont="1" applyBorder="1"/>
    <xf numFmtId="43" fontId="3" fillId="0" borderId="8" xfId="1" applyFont="1" applyBorder="1"/>
    <xf numFmtId="0" fontId="2" fillId="2" borderId="2" xfId="0" applyFont="1" applyFill="1" applyBorder="1"/>
    <xf numFmtId="43" fontId="2" fillId="2" borderId="2" xfId="0" applyNumberFormat="1" applyFont="1" applyFill="1" applyBorder="1"/>
    <xf numFmtId="43" fontId="2" fillId="2" borderId="7" xfId="0" applyNumberFormat="1" applyFont="1" applyFill="1" applyBorder="1"/>
    <xf numFmtId="43" fontId="2" fillId="2" borderId="9" xfId="0" applyNumberFormat="1" applyFont="1" applyFill="1" applyBorder="1"/>
    <xf numFmtId="49" fontId="5" fillId="0" borderId="0" xfId="0" applyNumberFormat="1" applyFont="1" applyAlignment="1">
      <alignment horizontal="left" vertical="top"/>
    </xf>
    <xf numFmtId="0" fontId="3" fillId="0" borderId="10" xfId="0" applyFont="1" applyBorder="1"/>
    <xf numFmtId="43" fontId="2" fillId="2" borderId="2" xfId="1" applyFont="1" applyFill="1" applyBorder="1"/>
    <xf numFmtId="0" fontId="2" fillId="2" borderId="0" xfId="0" applyFont="1" applyFill="1"/>
    <xf numFmtId="0" fontId="3" fillId="2" borderId="2" xfId="0" applyFont="1" applyFill="1" applyBorder="1"/>
    <xf numFmtId="43" fontId="3" fillId="0" borderId="2" xfId="1" applyFont="1" applyBorder="1"/>
    <xf numFmtId="43" fontId="2" fillId="0" borderId="2" xfId="1" applyFont="1" applyBorder="1"/>
    <xf numFmtId="43" fontId="2" fillId="0" borderId="0" xfId="1" applyFont="1" applyBorder="1"/>
    <xf numFmtId="9" fontId="3" fillId="0" borderId="0" xfId="0" applyNumberFormat="1" applyFont="1"/>
    <xf numFmtId="0" fontId="6" fillId="0" borderId="2" xfId="0" applyFont="1" applyBorder="1"/>
    <xf numFmtId="43" fontId="6" fillId="0" borderId="2" xfId="0" applyNumberFormat="1" applyFont="1" applyBorder="1"/>
    <xf numFmtId="0" fontId="7" fillId="0" borderId="2" xfId="0" applyFont="1" applyBorder="1"/>
    <xf numFmtId="43" fontId="7" fillId="0" borderId="2" xfId="1" applyFont="1" applyBorder="1"/>
    <xf numFmtId="43" fontId="6" fillId="0" borderId="2" xfId="1" applyFont="1" applyBorder="1"/>
    <xf numFmtId="0" fontId="2" fillId="0" borderId="9" xfId="0" applyFont="1" applyBorder="1"/>
    <xf numFmtId="43" fontId="2" fillId="0" borderId="9" xfId="0" applyNumberFormat="1" applyFont="1" applyBorder="1"/>
    <xf numFmtId="43" fontId="2" fillId="2" borderId="2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3" fillId="0" borderId="0" xfId="0" applyFont="1" applyFill="1"/>
    <xf numFmtId="0" fontId="3" fillId="0" borderId="10" xfId="0" applyFont="1" applyFill="1" applyBorder="1"/>
    <xf numFmtId="43" fontId="3" fillId="0" borderId="6" xfId="1" applyFont="1" applyFill="1" applyBorder="1"/>
    <xf numFmtId="0" fontId="9" fillId="0" borderId="0" xfId="0" applyFont="1" applyFill="1"/>
    <xf numFmtId="0" fontId="9" fillId="0" borderId="10" xfId="0" applyFont="1" applyFill="1" applyBorder="1"/>
    <xf numFmtId="43" fontId="9" fillId="0" borderId="6" xfId="1" applyFont="1" applyFill="1" applyBorder="1"/>
    <xf numFmtId="49" fontId="5" fillId="0" borderId="10" xfId="0" applyNumberFormat="1" applyFont="1" applyFill="1" applyBorder="1" applyAlignment="1">
      <alignment horizontal="left" vertical="top"/>
    </xf>
    <xf numFmtId="49" fontId="5" fillId="0" borderId="10" xfId="0" applyNumberFormat="1" applyFont="1" applyBorder="1" applyAlignment="1">
      <alignment horizontal="left" vertical="top"/>
    </xf>
    <xf numFmtId="0" fontId="3" fillId="0" borderId="11" xfId="0" applyFont="1" applyBorder="1"/>
    <xf numFmtId="43" fontId="2" fillId="3" borderId="8" xfId="1" applyFont="1" applyFill="1" applyBorder="1"/>
    <xf numFmtId="43" fontId="2" fillId="2" borderId="8" xfId="1" applyFont="1" applyFill="1" applyBorder="1"/>
    <xf numFmtId="4" fontId="2" fillId="2" borderId="8" xfId="1" applyNumberFormat="1" applyFont="1" applyFill="1" applyBorder="1"/>
    <xf numFmtId="0" fontId="2" fillId="2" borderId="12" xfId="0" applyFont="1" applyFill="1" applyBorder="1" applyAlignment="1">
      <alignment horizontal="center" vertical="center"/>
    </xf>
    <xf numFmtId="43" fontId="3" fillId="0" borderId="8" xfId="1" applyFont="1" applyFill="1" applyBorder="1"/>
    <xf numFmtId="49" fontId="4" fillId="0" borderId="1" xfId="0" applyNumberFormat="1" applyFont="1" applyFill="1" applyBorder="1" applyAlignment="1">
      <alignment vertical="center" wrapText="1"/>
    </xf>
  </cellXfs>
  <cellStyles count="5">
    <cellStyle name="Millares" xfId="1" builtinId="3"/>
    <cellStyle name="Millares 2" xfId="4" xr:uid="{A5514DD0-ACB7-451A-B403-5012CA8A29E1}"/>
    <cellStyle name="Millares 3" xfId="3" xr:uid="{C04B2076-E0C7-48AF-A6A5-9C7E2A1FF370}"/>
    <cellStyle name="Normal" xfId="0" builtinId="0"/>
    <cellStyle name="Normal 2" xfId="2" xr:uid="{480B5A28-4541-48DE-9B1A-546A23E9EA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42E67-AF72-4737-9977-02BB0ABDFB14}">
  <dimension ref="A1:N114"/>
  <sheetViews>
    <sheetView tabSelected="1" zoomScale="85" zoomScaleNormal="85" workbookViewId="0">
      <pane ySplit="7" topLeftCell="A32" activePane="bottomLeft" state="frozen"/>
      <selection pane="bottomLeft" activeCell="F49" sqref="F49"/>
    </sheetView>
  </sheetViews>
  <sheetFormatPr baseColWidth="10" defaultColWidth="15.85546875" defaultRowHeight="15" zeroHeight="1" x14ac:dyDescent="0.2"/>
  <cols>
    <col min="1" max="1" width="15.85546875" style="2"/>
    <col min="2" max="2" width="48" style="2" bestFit="1" customWidth="1"/>
    <col min="3" max="16384" width="15.85546875" style="2"/>
  </cols>
  <sheetData>
    <row r="1" spans="1:14" ht="15.75" x14ac:dyDescent="0.25">
      <c r="A1" s="1"/>
      <c r="B1" s="1"/>
      <c r="D1" s="3"/>
      <c r="E1" s="3"/>
      <c r="G1" s="3"/>
      <c r="H1" s="4"/>
      <c r="I1" s="4"/>
      <c r="J1" s="4"/>
      <c r="K1" s="4"/>
      <c r="L1" s="4"/>
      <c r="M1" s="4"/>
      <c r="N1" s="3"/>
    </row>
    <row r="2" spans="1:14" x14ac:dyDescent="0.2">
      <c r="A2" s="2" t="s">
        <v>72</v>
      </c>
      <c r="C2" s="3"/>
      <c r="D2" s="3"/>
      <c r="E2" s="3"/>
      <c r="F2" s="4"/>
      <c r="G2" s="5"/>
      <c r="H2" s="4"/>
      <c r="I2" s="4"/>
      <c r="J2" s="51"/>
      <c r="K2" s="4"/>
      <c r="L2" s="4"/>
      <c r="M2" s="3"/>
      <c r="N2" s="3"/>
    </row>
    <row r="3" spans="1:14" x14ac:dyDescent="0.2">
      <c r="A3" s="2" t="s">
        <v>71</v>
      </c>
      <c r="D3" s="3"/>
      <c r="E3" s="3"/>
      <c r="F3" s="4"/>
      <c r="G3" s="4"/>
      <c r="H3" s="4"/>
      <c r="I3" s="4"/>
      <c r="J3" s="4"/>
      <c r="K3" s="4"/>
      <c r="L3" s="4"/>
      <c r="M3" s="3"/>
      <c r="N3" s="3"/>
    </row>
    <row r="4" spans="1:14" x14ac:dyDescent="0.2">
      <c r="A4" s="2" t="s">
        <v>0</v>
      </c>
      <c r="D4" s="3"/>
      <c r="E4" s="6"/>
      <c r="F4" s="4"/>
      <c r="G4" s="4"/>
      <c r="H4" s="4"/>
      <c r="I4" s="4"/>
      <c r="J4" s="4"/>
      <c r="K4" s="4"/>
      <c r="L4" s="4"/>
      <c r="M4" s="3"/>
      <c r="N4" s="3"/>
    </row>
    <row r="5" spans="1:14" x14ac:dyDescent="0.2">
      <c r="A5" s="2" t="s">
        <v>73</v>
      </c>
      <c r="D5" s="4"/>
      <c r="E5" s="4"/>
      <c r="F5" s="4"/>
      <c r="G5" s="5"/>
      <c r="H5" s="4"/>
      <c r="I5" s="4"/>
      <c r="J5" s="4"/>
      <c r="K5" s="4"/>
      <c r="L5" s="4"/>
      <c r="M5" s="5"/>
      <c r="N5" s="5"/>
    </row>
    <row r="6" spans="1:14" ht="15.75" x14ac:dyDescent="0.25">
      <c r="B6" s="1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">
        <v>10</v>
      </c>
      <c r="M6" s="2">
        <v>11</v>
      </c>
      <c r="N6" s="2">
        <v>12</v>
      </c>
    </row>
    <row r="7" spans="1:14" ht="15.75" x14ac:dyDescent="0.2">
      <c r="A7" s="7" t="s">
        <v>1</v>
      </c>
      <c r="B7" s="7" t="s">
        <v>2</v>
      </c>
      <c r="C7" s="7" t="s">
        <v>3</v>
      </c>
      <c r="D7" s="8" t="s">
        <v>4</v>
      </c>
      <c r="E7" s="9" t="s">
        <v>5</v>
      </c>
      <c r="F7" s="10" t="s">
        <v>6</v>
      </c>
      <c r="G7" s="9" t="s">
        <v>7</v>
      </c>
      <c r="H7" s="10" t="s">
        <v>8</v>
      </c>
      <c r="I7" s="9" t="s">
        <v>9</v>
      </c>
      <c r="J7" s="10" t="s">
        <v>10</v>
      </c>
      <c r="K7" s="9" t="s">
        <v>11</v>
      </c>
      <c r="L7" s="10" t="s">
        <v>12</v>
      </c>
      <c r="M7" s="9" t="s">
        <v>13</v>
      </c>
      <c r="N7" s="10" t="s">
        <v>14</v>
      </c>
    </row>
    <row r="8" spans="1:14" x14ac:dyDescent="0.2">
      <c r="A8" s="11"/>
      <c r="B8" s="11" t="s">
        <v>67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x14ac:dyDescent="0.2">
      <c r="A9" s="11"/>
      <c r="B9" s="11" t="s">
        <v>15</v>
      </c>
      <c r="C9" s="13"/>
      <c r="D9" s="13"/>
      <c r="E9" s="13"/>
      <c r="F9" s="13"/>
      <c r="G9" s="13"/>
      <c r="H9" s="13"/>
      <c r="I9" s="13"/>
      <c r="J9" s="13"/>
      <c r="K9" s="13"/>
      <c r="L9" s="12"/>
      <c r="M9" s="13"/>
      <c r="N9" s="13"/>
    </row>
    <row r="10" spans="1:14" x14ac:dyDescent="0.2">
      <c r="A10" s="11"/>
      <c r="B10" s="11" t="s">
        <v>16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x14ac:dyDescent="0.2">
      <c r="A11" s="11"/>
      <c r="B11" s="11" t="s">
        <v>17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x14ac:dyDescent="0.2">
      <c r="A12" s="11"/>
      <c r="B12" s="11" t="s">
        <v>18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75" x14ac:dyDescent="0.25">
      <c r="A13" s="15"/>
      <c r="B13" s="15" t="s">
        <v>19</v>
      </c>
      <c r="C13" s="16">
        <f>SUM(C8:C12)</f>
        <v>0</v>
      </c>
      <c r="D13" s="17">
        <f t="shared" ref="D13:K13" si="0">SUM(D8:D12)</f>
        <v>0</v>
      </c>
      <c r="E13" s="18">
        <f t="shared" si="0"/>
        <v>0</v>
      </c>
      <c r="F13" s="16">
        <f t="shared" si="0"/>
        <v>0</v>
      </c>
      <c r="G13" s="18">
        <f t="shared" si="0"/>
        <v>0</v>
      </c>
      <c r="H13" s="16">
        <f t="shared" si="0"/>
        <v>0</v>
      </c>
      <c r="I13" s="18">
        <f t="shared" si="0"/>
        <v>0</v>
      </c>
      <c r="J13" s="16">
        <f t="shared" si="0"/>
        <v>0</v>
      </c>
      <c r="K13" s="18">
        <f t="shared" si="0"/>
        <v>0</v>
      </c>
      <c r="L13" s="16">
        <f>SUM(L8:L12)</f>
        <v>0</v>
      </c>
      <c r="M13" s="18">
        <f>SUM(M8:M12)</f>
        <v>0</v>
      </c>
      <c r="N13" s="16">
        <f>SUM(N8:N12)</f>
        <v>0</v>
      </c>
    </row>
    <row r="14" spans="1:14" x14ac:dyDescent="0.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4" ht="15.75" x14ac:dyDescent="0.2">
      <c r="A15" s="7" t="s">
        <v>1</v>
      </c>
      <c r="B15" s="49" t="s">
        <v>20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">
      <c r="A16" s="19"/>
      <c r="B16" s="20" t="s">
        <v>21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x14ac:dyDescent="0.2">
      <c r="A17" s="19"/>
      <c r="B17" s="20" t="s">
        <v>22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x14ac:dyDescent="0.2">
      <c r="B18" s="20" t="s">
        <v>68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1:14" x14ac:dyDescent="0.2">
      <c r="B19" s="20" t="s">
        <v>69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4" x14ac:dyDescent="0.2">
      <c r="B20" s="20" t="s">
        <v>23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4" x14ac:dyDescent="0.2">
      <c r="B21" s="20" t="s">
        <v>24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2" spans="1:14" x14ac:dyDescent="0.2">
      <c r="B22" s="20" t="s">
        <v>25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4" x14ac:dyDescent="0.2">
      <c r="B23" s="20" t="s">
        <v>26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4" s="37" customFormat="1" x14ac:dyDescent="0.2">
      <c r="B24" s="38" t="s">
        <v>27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4" s="37" customFormat="1" x14ac:dyDescent="0.2">
      <c r="B25" s="38" t="s">
        <v>28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1:14" s="37" customFormat="1" x14ac:dyDescent="0.2">
      <c r="B26" s="38" t="s">
        <v>29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1:14" s="37" customFormat="1" x14ac:dyDescent="0.2">
      <c r="B27" s="38" t="s">
        <v>30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14" s="37" customFormat="1" x14ac:dyDescent="0.2">
      <c r="B28" s="38" t="s">
        <v>31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29" spans="1:14" s="37" customFormat="1" x14ac:dyDescent="0.2">
      <c r="B29" s="38" t="s">
        <v>32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4" s="37" customFormat="1" x14ac:dyDescent="0.2">
      <c r="B30" s="43" t="s">
        <v>33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1:14" s="37" customFormat="1" x14ac:dyDescent="0.2">
      <c r="B31" s="43" t="s">
        <v>34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1:14" s="37" customFormat="1" x14ac:dyDescent="0.2">
      <c r="B32" s="38" t="s">
        <v>35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2:14" s="37" customFormat="1" x14ac:dyDescent="0.2">
      <c r="B33" s="38" t="s">
        <v>36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2:14" s="37" customFormat="1" x14ac:dyDescent="0.2">
      <c r="B34" s="43" t="s">
        <v>37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2:14" s="37" customFormat="1" x14ac:dyDescent="0.2">
      <c r="B35" s="38" t="s">
        <v>38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2:14" s="37" customFormat="1" x14ac:dyDescent="0.2">
      <c r="B36" s="38" t="s">
        <v>39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2:14" s="37" customFormat="1" x14ac:dyDescent="0.2">
      <c r="B37" s="38" t="s">
        <v>40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38" spans="2:14" s="37" customFormat="1" x14ac:dyDescent="0.2">
      <c r="B38" s="38" t="s">
        <v>41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</row>
    <row r="39" spans="2:14" s="37" customFormat="1" x14ac:dyDescent="0.2">
      <c r="B39" s="43" t="s">
        <v>42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2:14" x14ac:dyDescent="0.2">
      <c r="B40" s="44" t="s">
        <v>43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2:14" x14ac:dyDescent="0.2">
      <c r="B41" s="44" t="s">
        <v>44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</row>
    <row r="42" spans="2:14" x14ac:dyDescent="0.2">
      <c r="B42" s="20" t="s">
        <v>45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</row>
    <row r="43" spans="2:14" x14ac:dyDescent="0.2">
      <c r="B43" s="20" t="s">
        <v>46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</row>
    <row r="44" spans="2:14" x14ac:dyDescent="0.2">
      <c r="B44" s="20" t="s">
        <v>47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</row>
    <row r="45" spans="2:14" x14ac:dyDescent="0.2">
      <c r="B45" s="20" t="s">
        <v>48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</row>
    <row r="46" spans="2:14" x14ac:dyDescent="0.2">
      <c r="B46" s="20" t="s">
        <v>49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spans="2:14" x14ac:dyDescent="0.2">
      <c r="B47" s="44" t="s">
        <v>50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2:14" x14ac:dyDescent="0.2">
      <c r="B48" s="20" t="s">
        <v>51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1:14" s="37" customFormat="1" x14ac:dyDescent="0.2">
      <c r="B49" s="38" t="s">
        <v>74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1:14" s="37" customFormat="1" x14ac:dyDescent="0.2">
      <c r="B50" s="38" t="s">
        <v>75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</row>
    <row r="51" spans="1:14" s="37" customFormat="1" x14ac:dyDescent="0.2">
      <c r="B51" s="38" t="s">
        <v>52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</row>
    <row r="52" spans="1:14" s="40" customFormat="1" ht="15.75" x14ac:dyDescent="0.25">
      <c r="B52" s="41" t="s">
        <v>70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  <row r="53" spans="1:14" s="37" customFormat="1" x14ac:dyDescent="0.2"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</row>
    <row r="54" spans="1:14" x14ac:dyDescent="0.2">
      <c r="B54" s="45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</row>
    <row r="55" spans="1:14" ht="15.75" x14ac:dyDescent="0.25">
      <c r="A55" s="15"/>
      <c r="B55" s="21" t="s">
        <v>53</v>
      </c>
      <c r="C55" s="46">
        <f>SUM(C16:C52)-C38</f>
        <v>0</v>
      </c>
      <c r="D55" s="46">
        <f>SUM(D16:D52)-D38</f>
        <v>0</v>
      </c>
      <c r="E55" s="47">
        <f>SUM(E16:E54)-E38-E48</f>
        <v>0</v>
      </c>
      <c r="F55" s="47">
        <f t="shared" ref="F55:M55" si="1">SUM(F16:F54)-F38</f>
        <v>0</v>
      </c>
      <c r="G55" s="47">
        <f t="shared" si="1"/>
        <v>0</v>
      </c>
      <c r="H55" s="47">
        <f t="shared" si="1"/>
        <v>0</v>
      </c>
      <c r="I55" s="47">
        <f t="shared" si="1"/>
        <v>0</v>
      </c>
      <c r="J55" s="48">
        <f t="shared" si="1"/>
        <v>0</v>
      </c>
      <c r="K55" s="48">
        <f t="shared" si="1"/>
        <v>0</v>
      </c>
      <c r="L55" s="48">
        <f t="shared" si="1"/>
        <v>0</v>
      </c>
      <c r="M55" s="48">
        <f t="shared" si="1"/>
        <v>0</v>
      </c>
      <c r="N55" s="47">
        <f>SUM(N16:N54)</f>
        <v>0</v>
      </c>
    </row>
    <row r="56" spans="1:14" ht="15.75" x14ac:dyDescent="0.25">
      <c r="A56" s="15"/>
      <c r="B56" s="21" t="s">
        <v>54</v>
      </c>
      <c r="C56" s="21">
        <v>0</v>
      </c>
      <c r="D56" s="21">
        <v>0</v>
      </c>
      <c r="E56" s="21">
        <v>0</v>
      </c>
      <c r="F56" s="21"/>
      <c r="G56" s="21"/>
      <c r="H56" s="21"/>
      <c r="I56" s="21"/>
      <c r="J56" s="21"/>
      <c r="K56" s="21"/>
      <c r="L56" s="21"/>
      <c r="M56" s="21"/>
      <c r="N56" s="21"/>
    </row>
    <row r="57" spans="1:14" x14ac:dyDescent="0.2">
      <c r="C57" s="5"/>
      <c r="D57" s="3"/>
      <c r="I57" s="5"/>
    </row>
    <row r="58" spans="1:14" x14ac:dyDescent="0.2">
      <c r="B58" s="23" t="s">
        <v>55</v>
      </c>
      <c r="C58" s="24">
        <f>C13-C55-C56</f>
        <v>0</v>
      </c>
      <c r="D58" s="24">
        <f>D13-D55-D56</f>
        <v>0</v>
      </c>
      <c r="E58" s="24">
        <f>E13-E55-E56</f>
        <v>0</v>
      </c>
      <c r="F58" s="24">
        <f>F13-F55-F56</f>
        <v>0</v>
      </c>
      <c r="G58" s="24">
        <f>G13-G55-G56</f>
        <v>0</v>
      </c>
      <c r="H58" s="24">
        <f>H13-H55-H56</f>
        <v>0</v>
      </c>
      <c r="I58" s="24">
        <f>I13-I55-I56</f>
        <v>0</v>
      </c>
      <c r="J58" s="24">
        <f>J13-J55-J56</f>
        <v>0</v>
      </c>
      <c r="K58" s="24">
        <f>K13-K55-K56</f>
        <v>0</v>
      </c>
      <c r="L58" s="24">
        <f>L13-L55-L56</f>
        <v>0</v>
      </c>
      <c r="M58" s="24">
        <f>M13-M55-M56</f>
        <v>0</v>
      </c>
      <c r="N58" s="24">
        <f>N13-N55-N56</f>
        <v>0</v>
      </c>
    </row>
    <row r="59" spans="1:14" x14ac:dyDescent="0.2">
      <c r="B59" s="23" t="s">
        <v>56</v>
      </c>
      <c r="C59" s="24">
        <v>0</v>
      </c>
      <c r="D59" s="24">
        <f t="shared" ref="D59:E59" si="2">C60</f>
        <v>0</v>
      </c>
      <c r="E59" s="24">
        <f t="shared" si="2"/>
        <v>0</v>
      </c>
      <c r="F59" s="24">
        <f t="shared" ref="F59:N59" si="3">E60</f>
        <v>0</v>
      </c>
      <c r="G59" s="24">
        <f t="shared" si="3"/>
        <v>0</v>
      </c>
      <c r="H59" s="24">
        <f t="shared" si="3"/>
        <v>0</v>
      </c>
      <c r="I59" s="24">
        <f t="shared" si="3"/>
        <v>0</v>
      </c>
      <c r="J59" s="24">
        <f t="shared" si="3"/>
        <v>0</v>
      </c>
      <c r="K59" s="24">
        <f t="shared" si="3"/>
        <v>0</v>
      </c>
      <c r="L59" s="24">
        <f t="shared" si="3"/>
        <v>0</v>
      </c>
      <c r="M59" s="24">
        <f t="shared" si="3"/>
        <v>0</v>
      </c>
      <c r="N59" s="24">
        <f t="shared" si="3"/>
        <v>0</v>
      </c>
    </row>
    <row r="60" spans="1:14" ht="15.75" x14ac:dyDescent="0.25">
      <c r="B60" s="15" t="s">
        <v>57</v>
      </c>
      <c r="C60" s="25">
        <f t="shared" ref="C60:D60" si="4">C58+C59</f>
        <v>0</v>
      </c>
      <c r="D60" s="25">
        <f t="shared" si="4"/>
        <v>0</v>
      </c>
      <c r="E60" s="25">
        <f t="shared" ref="E60:N60" si="5">E58+E59</f>
        <v>0</v>
      </c>
      <c r="F60" s="25">
        <f t="shared" si="5"/>
        <v>0</v>
      </c>
      <c r="G60" s="25">
        <f t="shared" si="5"/>
        <v>0</v>
      </c>
      <c r="H60" s="25">
        <f t="shared" si="5"/>
        <v>0</v>
      </c>
      <c r="I60" s="25">
        <f t="shared" si="5"/>
        <v>0</v>
      </c>
      <c r="J60" s="25">
        <f t="shared" si="5"/>
        <v>0</v>
      </c>
      <c r="K60" s="25">
        <f t="shared" si="5"/>
        <v>0</v>
      </c>
      <c r="L60" s="25">
        <f t="shared" si="5"/>
        <v>0</v>
      </c>
      <c r="M60" s="25">
        <f t="shared" si="5"/>
        <v>0</v>
      </c>
      <c r="N60" s="25">
        <f t="shared" si="5"/>
        <v>0</v>
      </c>
    </row>
    <row r="61" spans="1:14" ht="15.75" x14ac:dyDescent="0.25">
      <c r="B61" s="22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1:14" x14ac:dyDescent="0.2">
      <c r="B62" s="2" t="s">
        <v>58</v>
      </c>
      <c r="C62" s="27">
        <v>0.3</v>
      </c>
      <c r="D62" s="27">
        <v>0.3</v>
      </c>
      <c r="E62" s="27">
        <v>0.3</v>
      </c>
      <c r="F62" s="27">
        <v>0.3</v>
      </c>
      <c r="G62" s="27">
        <v>0.3</v>
      </c>
      <c r="H62" s="27">
        <v>0.3</v>
      </c>
      <c r="I62" s="27">
        <v>0.3</v>
      </c>
      <c r="J62" s="27">
        <v>0.3</v>
      </c>
      <c r="K62" s="27">
        <v>0.3</v>
      </c>
      <c r="L62" s="27">
        <v>0.3</v>
      </c>
      <c r="M62" s="27">
        <v>0.3</v>
      </c>
      <c r="N62" s="27">
        <v>0.3</v>
      </c>
    </row>
    <row r="63" spans="1:14" ht="15.75" x14ac:dyDescent="0.25">
      <c r="B63" s="28" t="s">
        <v>59</v>
      </c>
      <c r="C63" s="29">
        <f t="shared" ref="C63:D63" si="6">+C60*C62</f>
        <v>0</v>
      </c>
      <c r="D63" s="29">
        <f t="shared" si="6"/>
        <v>0</v>
      </c>
      <c r="E63" s="29">
        <f t="shared" ref="E63:N63" si="7">+E60*E62</f>
        <v>0</v>
      </c>
      <c r="F63" s="29">
        <f t="shared" si="7"/>
        <v>0</v>
      </c>
      <c r="G63" s="29">
        <f t="shared" si="7"/>
        <v>0</v>
      </c>
      <c r="H63" s="29">
        <f t="shared" si="7"/>
        <v>0</v>
      </c>
      <c r="I63" s="29">
        <f t="shared" si="7"/>
        <v>0</v>
      </c>
      <c r="J63" s="29">
        <f t="shared" si="7"/>
        <v>0</v>
      </c>
      <c r="K63" s="29">
        <f t="shared" si="7"/>
        <v>0</v>
      </c>
      <c r="L63" s="29">
        <f t="shared" si="7"/>
        <v>0</v>
      </c>
      <c r="M63" s="29">
        <f t="shared" si="7"/>
        <v>0</v>
      </c>
      <c r="N63" s="29">
        <f t="shared" si="7"/>
        <v>0</v>
      </c>
    </row>
    <row r="64" spans="1:14" x14ac:dyDescent="0.2">
      <c r="B64" s="30" t="s">
        <v>60</v>
      </c>
      <c r="C64" s="31"/>
      <c r="D64" s="31">
        <f>ROUND(C63,0)</f>
        <v>0</v>
      </c>
      <c r="E64" s="31">
        <f>+D63</f>
        <v>0</v>
      </c>
      <c r="F64" s="31">
        <f>+E63</f>
        <v>0</v>
      </c>
      <c r="G64" s="31">
        <f>+F64</f>
        <v>0</v>
      </c>
      <c r="H64" s="31">
        <f>+G63</f>
        <v>0</v>
      </c>
      <c r="I64" s="31">
        <f>+H64</f>
        <v>0</v>
      </c>
      <c r="J64" s="31">
        <f>+I64+I65</f>
        <v>0</v>
      </c>
      <c r="K64" s="31">
        <f>+J63</f>
        <v>0</v>
      </c>
      <c r="L64" s="31"/>
      <c r="M64" s="31">
        <f>ROUND(L63,0)</f>
        <v>0</v>
      </c>
      <c r="N64" s="31">
        <f>+M64</f>
        <v>0</v>
      </c>
    </row>
    <row r="65" spans="2:14" ht="15.75" x14ac:dyDescent="0.25">
      <c r="B65" s="28" t="s">
        <v>61</v>
      </c>
      <c r="C65" s="32">
        <f t="shared" ref="C65:D65" si="8">IFERROR(C63-C64,"0")</f>
        <v>0</v>
      </c>
      <c r="D65" s="32">
        <f t="shared" si="8"/>
        <v>0</v>
      </c>
      <c r="E65" s="32">
        <f t="shared" ref="E65:N65" si="9">IFERROR(E63-E64,"0")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>
        <f t="shared" si="9"/>
        <v>0</v>
      </c>
      <c r="N65" s="32">
        <f t="shared" si="9"/>
        <v>0</v>
      </c>
    </row>
    <row r="66" spans="2:14" ht="15.75" x14ac:dyDescent="0.25">
      <c r="B66" s="28" t="s">
        <v>62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2:14" ht="15.75" x14ac:dyDescent="0.25">
      <c r="B67" s="28" t="s">
        <v>63</v>
      </c>
      <c r="C67" s="29"/>
      <c r="D67" s="29">
        <v>0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2:14" ht="15.75" x14ac:dyDescent="0.25">
      <c r="B68" s="28" t="s">
        <v>64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2:14" ht="15.75" x14ac:dyDescent="0.25">
      <c r="B69" s="28" t="s">
        <v>65</v>
      </c>
      <c r="C69" s="29"/>
      <c r="D69" s="29">
        <v>0</v>
      </c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2:14" ht="15.75" x14ac:dyDescent="0.25"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2:14" ht="15.75" x14ac:dyDescent="0.2">
      <c r="B71" s="7" t="s">
        <v>66</v>
      </c>
      <c r="C71" s="35">
        <f>IFERROR((ROUND(C65,0)),"0")-C66-C67+C69</f>
        <v>0</v>
      </c>
      <c r="D71" s="35">
        <f>IFERROR((ROUND(D65,0)),"0")-D66-D67+D69</f>
        <v>0</v>
      </c>
      <c r="E71" s="35">
        <f>IFERROR((ROUND(E65,0)),"0")-E66-E67+E69</f>
        <v>0</v>
      </c>
      <c r="F71" s="35">
        <f>IFERROR((ROUND(F65,0)),"0")-F66-F67+F69-F68</f>
        <v>0</v>
      </c>
      <c r="G71" s="35">
        <f>ROUND(G65-G67-G68,0)</f>
        <v>0</v>
      </c>
      <c r="H71" s="35">
        <f t="shared" ref="H71:N71" si="10">IFERROR((ROUND(H65,0)),"0")+H69-H66-H67-H68</f>
        <v>0</v>
      </c>
      <c r="I71" s="35">
        <f t="shared" si="10"/>
        <v>0</v>
      </c>
      <c r="J71" s="35">
        <f t="shared" si="10"/>
        <v>0</v>
      </c>
      <c r="K71" s="35">
        <f t="shared" si="10"/>
        <v>0</v>
      </c>
      <c r="L71" s="35">
        <f t="shared" si="10"/>
        <v>0</v>
      </c>
      <c r="M71" s="35">
        <f t="shared" si="10"/>
        <v>0</v>
      </c>
      <c r="N71" s="35">
        <f t="shared" si="10"/>
        <v>0</v>
      </c>
    </row>
    <row r="72" spans="2:14" x14ac:dyDescent="0.2"/>
    <row r="73" spans="2:14" x14ac:dyDescent="0.2">
      <c r="C73" s="5"/>
      <c r="H73" s="5"/>
      <c r="J73" s="3"/>
      <c r="M73" s="5"/>
    </row>
    <row r="74" spans="2:14" x14ac:dyDescent="0.2">
      <c r="G74" s="5"/>
      <c r="H74" s="5"/>
      <c r="I74" s="5"/>
      <c r="J74" s="6"/>
      <c r="K74" s="5"/>
      <c r="L74" s="4"/>
    </row>
    <row r="75" spans="2:14" x14ac:dyDescent="0.2">
      <c r="C75" s="3"/>
      <c r="G75" s="5"/>
      <c r="H75" s="5"/>
      <c r="I75" s="5"/>
      <c r="L75" s="4"/>
    </row>
    <row r="76" spans="2:14" x14ac:dyDescent="0.2">
      <c r="C76" s="3"/>
      <c r="H76" s="5"/>
    </row>
    <row r="77" spans="2:14" x14ac:dyDescent="0.2">
      <c r="H77" s="5"/>
      <c r="I77" s="5"/>
    </row>
    <row r="78" spans="2:14" x14ac:dyDescent="0.2">
      <c r="D78" s="3"/>
      <c r="H78" s="5"/>
    </row>
    <row r="79" spans="2:14" x14ac:dyDescent="0.2">
      <c r="I79" s="5"/>
    </row>
    <row r="80" spans="2:14" x14ac:dyDescent="0.2">
      <c r="D80" s="3"/>
    </row>
    <row r="81" spans="11:11" x14ac:dyDescent="0.2"/>
    <row r="82" spans="11:11" x14ac:dyDescent="0.2">
      <c r="K82" s="36"/>
    </row>
    <row r="83" spans="11:11" x14ac:dyDescent="0.2">
      <c r="K83" s="36"/>
    </row>
    <row r="84" spans="11:11" x14ac:dyDescent="0.2"/>
    <row r="85" spans="11:11" x14ac:dyDescent="0.2"/>
    <row r="86" spans="11:11" x14ac:dyDescent="0.2"/>
    <row r="87" spans="11:11" x14ac:dyDescent="0.2"/>
    <row r="88" spans="11:11" x14ac:dyDescent="0.2"/>
    <row r="89" spans="11:11" x14ac:dyDescent="0.2"/>
    <row r="90" spans="11:11" x14ac:dyDescent="0.2"/>
    <row r="91" spans="11:11" x14ac:dyDescent="0.2"/>
    <row r="92" spans="11:11" x14ac:dyDescent="0.2"/>
    <row r="93" spans="11:11" x14ac:dyDescent="0.2"/>
    <row r="94" spans="11:11" x14ac:dyDescent="0.2"/>
    <row r="95" spans="11:11" x14ac:dyDescent="0.2"/>
    <row r="96" spans="11:11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ANGEL PERUCHO GUEVARA</cp:lastModifiedBy>
  <dcterms:created xsi:type="dcterms:W3CDTF">2023-04-26T04:18:27Z</dcterms:created>
  <dcterms:modified xsi:type="dcterms:W3CDTF">2024-08-07T23:25:30Z</dcterms:modified>
</cp:coreProperties>
</file>